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11\Document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219" i="1"/>
  <c r="G219" i="1"/>
  <c r="H219" i="1"/>
  <c r="I219" i="1"/>
  <c r="J219" i="1"/>
  <c r="L219" i="1"/>
  <c r="F201" i="1"/>
  <c r="F202" i="1" s="1"/>
  <c r="G201" i="1"/>
  <c r="G202" i="1" s="1"/>
  <c r="H201" i="1"/>
  <c r="H202" i="1" s="1"/>
  <c r="I201" i="1"/>
  <c r="I202" i="1" s="1"/>
  <c r="J201" i="1"/>
  <c r="J202" i="1" s="1"/>
  <c r="L201" i="1"/>
  <c r="F192" i="1"/>
  <c r="G192" i="1"/>
  <c r="H192" i="1"/>
  <c r="I192" i="1"/>
  <c r="J192" i="1"/>
  <c r="L193" i="1" l="1"/>
  <c r="L202" i="1" s="1"/>
  <c r="A220" i="1"/>
  <c r="A211" i="1"/>
  <c r="L220" i="1"/>
  <c r="J220" i="1"/>
  <c r="I220" i="1"/>
  <c r="H220" i="1"/>
  <c r="G220" i="1"/>
  <c r="F220" i="1"/>
  <c r="A193" i="1"/>
  <c r="A202" i="1"/>
  <c r="L120" i="1"/>
  <c r="L112" i="1" l="1"/>
  <c r="L113" i="1" s="1"/>
  <c r="J112" i="1"/>
  <c r="I112" i="1"/>
  <c r="H112" i="1"/>
  <c r="G112" i="1"/>
  <c r="F112" i="1"/>
  <c r="B104" i="1"/>
  <c r="A95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A131" i="1"/>
  <c r="L130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A113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24" i="1" l="1"/>
  <c r="J150" i="1"/>
  <c r="G168" i="1"/>
  <c r="I24" i="1"/>
  <c r="H24" i="1"/>
  <c r="G24" i="1"/>
  <c r="L59" i="1"/>
  <c r="J59" i="1"/>
  <c r="H150" i="1"/>
  <c r="L185" i="1"/>
  <c r="I150" i="1"/>
  <c r="F168" i="1"/>
  <c r="G150" i="1"/>
  <c r="H41" i="1"/>
  <c r="J24" i="1"/>
  <c r="F41" i="1"/>
  <c r="F113" i="1"/>
  <c r="I41" i="1"/>
  <c r="H113" i="1"/>
  <c r="L24" i="1"/>
  <c r="G41" i="1"/>
  <c r="G113" i="1"/>
  <c r="I113" i="1"/>
  <c r="J168" i="1"/>
  <c r="F185" i="1"/>
  <c r="I168" i="1"/>
  <c r="H168" i="1"/>
  <c r="L150" i="1"/>
  <c r="I59" i="1"/>
  <c r="H59" i="1"/>
  <c r="I185" i="1"/>
  <c r="L41" i="1"/>
  <c r="G59" i="1"/>
  <c r="H185" i="1"/>
  <c r="F150" i="1"/>
  <c r="J185" i="1"/>
  <c r="J41" i="1"/>
  <c r="F59" i="1"/>
  <c r="J113" i="1"/>
  <c r="L168" i="1"/>
  <c r="G185" i="1"/>
  <c r="F76" i="1"/>
  <c r="F95" i="1"/>
  <c r="J76" i="1"/>
  <c r="J95" i="1"/>
  <c r="G76" i="1"/>
  <c r="G95" i="1"/>
  <c r="L76" i="1"/>
  <c r="L95" i="1"/>
  <c r="H76" i="1"/>
  <c r="H95" i="1"/>
  <c r="I76" i="1"/>
  <c r="I95" i="1"/>
  <c r="H131" i="1"/>
  <c r="I131" i="1"/>
  <c r="F131" i="1"/>
  <c r="J131" i="1"/>
  <c r="G131" i="1"/>
  <c r="L131" i="1"/>
  <c r="I221" i="1" l="1"/>
  <c r="J221" i="1"/>
  <c r="G221" i="1"/>
  <c r="L221" i="1"/>
  <c r="H221" i="1"/>
  <c r="F221" i="1"/>
</calcChain>
</file>

<file path=xl/sharedStrings.xml><?xml version="1.0" encoding="utf-8"?>
<sst xmlns="http://schemas.openxmlformats.org/spreadsheetml/2006/main" count="356" uniqueCount="86">
  <si>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</si>
  <si>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</si>
  <si>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</si>
  <si>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</si>
  <si>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</si>
  <si>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</si>
  <si>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</si>
  <si>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</si>
  <si>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</si>
  <si>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</si>
  <si>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</si>
  <si>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</si>
  <si>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</si>
  <si>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</si>
  <si>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</si>
  <si>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</si>
  <si>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</si>
  <si>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</si>
  <si>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</si>
  <si>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</si>
  <si>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</si>
  <si>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</si>
  <si>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</si>
  <si>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</si>
  <si>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</si>
  <si>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</si>
  <si>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</si>
  <si>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</si>
  <si>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</si>
  <si>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</si>
  <si>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</si>
  <si>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</si>
  <si>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</si>
  <si>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</si>
  <si>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</si>
  <si>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</si>
  <si>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</si>
  <si>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</si>
  <si>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</si>
  <si>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</si>
  <si>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</si>
  <si>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</si>
  <si>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</si>
  <si>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</si>
  <si>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</si>
  <si>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</si>
  <si>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</si>
  <si>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</si>
  <si>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</si>
  <si>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</si>
  <si>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</si>
  <si>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</si>
  <si>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</si>
  <si>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</si>
  <si>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</si>
  <si>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</si>
  <si>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</si>
  <si>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</si>
  <si>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</si>
  <si>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</si>
  <si>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</si>
  <si>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</si>
  <si>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</si>
  <si>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</si>
  <si>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</si>
  <si>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</si>
  <si>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</si>
  <si>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</si>
  <si>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</si>
  <si>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</si>
  <si>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</si>
  <si>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</si>
  <si>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</si>
  <si>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</si>
  <si>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</si>
  <si>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</si>
  <si>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</si>
  <si>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</si>
  <si>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</si>
  <si>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</si>
  <si>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</si>
  <si>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</si>
  <si>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Сок осветленный</t>
  </si>
  <si>
    <t>Щи из свежей капусты  с картофелем</t>
  </si>
  <si>
    <t>МКОУ "Черняевская СОШ"</t>
  </si>
  <si>
    <t>Путилова М.В,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</si>
</sst>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 x14ac:dyDescent="0.2">
      <c r="A1" s="1" t="s">
        <v>7</v>
      </c>
      <c r="C1" s="103" t="s">
        <v>84</v>
      </c>
      <c r="D1" s="104"/>
      <c r="E1" s="105"/>
      <c r="F1" s="12" t="s">
        <v>16</v>
      </c>
      <c r="G1" s="2" t="s">
        <v>17</v>
      </c>
      <c r="H1" s="106" t="s">
        <v>38</v>
      </c>
      <c r="I1" s="106"/>
      <c r="J1" s="106"/>
      <c r="K1" s="106"/>
    </row>
    <row r="2" spans="1:12" ht="18" x14ac:dyDescent="0.2">
      <c r="A2" s="34" t="s">
        <v>6</v>
      </c>
      <c r="C2" s="2"/>
      <c r="G2" s="2" t="s">
        <v>18</v>
      </c>
      <c r="H2" s="106" t="s">
        <v>85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 x14ac:dyDescent="0.2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 x14ac:dyDescent="0.2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 x14ac:dyDescent="0.2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 x14ac:dyDescent="0.2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 x14ac:dyDescent="0.2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 x14ac:dyDescent="0.2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 x14ac:dyDescent="0.2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 x14ac:dyDescent="0.2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 x14ac:dyDescent="0.2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 x14ac:dyDescent="0.2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 x14ac:dyDescent="0.2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 x14ac:dyDescent="0.2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 x14ac:dyDescent="0.2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 x14ac:dyDescent="0.2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 x14ac:dyDescent="0.2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 x14ac:dyDescent="0.2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 x14ac:dyDescent="0.2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 x14ac:dyDescent="0.2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 x14ac:dyDescent="0.2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 x14ac:dyDescent="0.2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 x14ac:dyDescent="0.2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 x14ac:dyDescent="0.2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 x14ac:dyDescent="0.2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 x14ac:dyDescent="0.2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 x14ac:dyDescent="0.25">
      <c r="A41" s="32">
        <f>A25</f>
        <v>1</v>
      </c>
      <c r="B41" s="32">
        <f>B25</f>
        <v>2</v>
      </c>
      <c r="C41" s="100" t="s">
        <v>4</v>
      </c>
      <c r="D41" s="101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 x14ac:dyDescent="0.2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 x14ac:dyDescent="0.2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 x14ac:dyDescent="0.2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 x14ac:dyDescent="0.2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 x14ac:dyDescent="0.2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 x14ac:dyDescent="0.2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 x14ac:dyDescent="0.2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 x14ac:dyDescent="0.2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 x14ac:dyDescent="0.2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 x14ac:dyDescent="0.2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 x14ac:dyDescent="0.2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 x14ac:dyDescent="0.2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 x14ac:dyDescent="0.2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 x14ac:dyDescent="0.25">
      <c r="A59" s="28">
        <f>A42</f>
        <v>1</v>
      </c>
      <c r="B59" s="29">
        <f>B42</f>
        <v>3</v>
      </c>
      <c r="C59" s="100" t="s">
        <v>4</v>
      </c>
      <c r="D59" s="101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 x14ac:dyDescent="0.2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 x14ac:dyDescent="0.2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 x14ac:dyDescent="0.2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 x14ac:dyDescent="0.2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 x14ac:dyDescent="0.2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 x14ac:dyDescent="0.2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 x14ac:dyDescent="0.2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 x14ac:dyDescent="0.2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 x14ac:dyDescent="0.2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 x14ac:dyDescent="0.2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 x14ac:dyDescent="0.2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 x14ac:dyDescent="0.2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 x14ac:dyDescent="0.2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 x14ac:dyDescent="0.2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 x14ac:dyDescent="0.25">
      <c r="A76" s="28">
        <f>A60</f>
        <v>1</v>
      </c>
      <c r="B76" s="29">
        <f>B60</f>
        <v>4</v>
      </c>
      <c r="C76" s="100" t="s">
        <v>4</v>
      </c>
      <c r="D76" s="101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 x14ac:dyDescent="0.2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 x14ac:dyDescent="0.2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 x14ac:dyDescent="0.2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 x14ac:dyDescent="0.2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 x14ac:dyDescent="0.2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 x14ac:dyDescent="0.2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 x14ac:dyDescent="0.2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 x14ac:dyDescent="0.2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 x14ac:dyDescent="0.2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 x14ac:dyDescent="0.2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 x14ac:dyDescent="0.2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 x14ac:dyDescent="0.2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 x14ac:dyDescent="0.2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 x14ac:dyDescent="0.2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 x14ac:dyDescent="0.2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 x14ac:dyDescent="0.25">
      <c r="A95" s="28">
        <f>A60</f>
        <v>1</v>
      </c>
      <c r="B95" s="29">
        <v>5</v>
      </c>
      <c r="C95" s="100" t="s">
        <v>4</v>
      </c>
      <c r="D95" s="101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 x14ac:dyDescent="0.25">
      <c r="A96" s="20">
        <v>1</v>
      </c>
      <c r="B96" s="21">
        <v>6</v>
      </c>
      <c r="C96" s="22" t="s">
        <v>20</v>
      </c>
      <c r="D96" s="5" t="s">
        <v>21</v>
      </c>
      <c r="E96" s="58"/>
      <c r="F96" s="48"/>
      <c r="G96" s="48"/>
      <c r="H96" s="48"/>
      <c r="I96" s="48"/>
      <c r="J96" s="48"/>
      <c r="K96" s="64"/>
      <c r="L96" s="75"/>
    </row>
    <row r="97" spans="1:12" ht="15" x14ac:dyDescent="0.25">
      <c r="A97" s="23"/>
      <c r="B97" s="15"/>
      <c r="C97" s="11"/>
      <c r="D97" s="6"/>
      <c r="E97" s="47"/>
      <c r="F97" s="48"/>
      <c r="G97" s="48"/>
      <c r="H97" s="48"/>
      <c r="I97" s="48"/>
      <c r="J97" s="48"/>
      <c r="K97" s="64"/>
      <c r="L97" s="75"/>
    </row>
    <row r="98" spans="1:12" ht="15" x14ac:dyDescent="0.25">
      <c r="A98" s="23"/>
      <c r="B98" s="15"/>
      <c r="C98" s="11"/>
      <c r="D98" s="7" t="s">
        <v>22</v>
      </c>
      <c r="E98" s="50"/>
      <c r="F98" s="49"/>
      <c r="G98" s="49"/>
      <c r="H98" s="49"/>
      <c r="I98" s="49"/>
      <c r="J98" s="49"/>
      <c r="K98" s="41"/>
      <c r="L98" s="75"/>
    </row>
    <row r="99" spans="1:12" ht="15" x14ac:dyDescent="0.25">
      <c r="A99" s="23"/>
      <c r="B99" s="15"/>
      <c r="C99" s="11"/>
      <c r="D99" s="7" t="s">
        <v>23</v>
      </c>
      <c r="E99" s="50"/>
      <c r="F99" s="49"/>
      <c r="G99" s="49"/>
      <c r="H99" s="49"/>
      <c r="I99" s="49"/>
      <c r="J99" s="49"/>
      <c r="K99" s="41"/>
      <c r="L99" s="77"/>
    </row>
    <row r="100" spans="1:12" ht="15" x14ac:dyDescent="0.25">
      <c r="A100" s="23"/>
      <c r="B100" s="15"/>
      <c r="C100" s="11"/>
      <c r="D100" s="7" t="s">
        <v>24</v>
      </c>
      <c r="E100" s="55"/>
      <c r="F100" s="55"/>
      <c r="G100" s="55"/>
      <c r="H100" s="55"/>
      <c r="I100" s="55"/>
      <c r="J100" s="55"/>
      <c r="K100" s="41"/>
      <c r="L100" s="75"/>
    </row>
    <row r="101" spans="1:12" ht="15" x14ac:dyDescent="0.25">
      <c r="A101" s="23"/>
      <c r="B101" s="15"/>
      <c r="C101" s="11"/>
      <c r="D101" s="6"/>
      <c r="E101" s="50"/>
      <c r="F101" s="49"/>
      <c r="G101" s="49"/>
      <c r="H101" s="49"/>
      <c r="I101" s="49"/>
      <c r="J101" s="49"/>
      <c r="K101" s="41"/>
      <c r="L101" s="75"/>
    </row>
    <row r="102" spans="1:12" ht="15" x14ac:dyDescent="0.25">
      <c r="A102" s="23"/>
      <c r="B102" s="15"/>
      <c r="C102" s="11"/>
      <c r="D102" s="6"/>
      <c r="E102" s="50"/>
      <c r="F102" s="49"/>
      <c r="G102" s="49"/>
      <c r="H102" s="49"/>
      <c r="I102" s="49"/>
      <c r="J102" s="49"/>
      <c r="K102" s="41"/>
      <c r="L102" s="40"/>
    </row>
    <row r="103" spans="1:12" ht="15" x14ac:dyDescent="0.25">
      <c r="A103" s="24"/>
      <c r="B103" s="17"/>
      <c r="C103" s="8"/>
      <c r="D103" s="18" t="s">
        <v>32</v>
      </c>
      <c r="E103" s="9"/>
      <c r="F103" s="19"/>
      <c r="G103" s="19"/>
      <c r="H103" s="19"/>
      <c r="I103" s="19"/>
      <c r="J103" s="19"/>
      <c r="K103" s="25"/>
      <c r="L103" s="19"/>
    </row>
    <row r="104" spans="1:12" ht="15" x14ac:dyDescent="0.2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 x14ac:dyDescent="0.25">
      <c r="A106" s="23"/>
      <c r="B106" s="15"/>
      <c r="C106" s="11"/>
      <c r="D106" s="7" t="s">
        <v>28</v>
      </c>
      <c r="E106" s="60" t="s">
        <v>70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 x14ac:dyDescent="0.2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 x14ac:dyDescent="0.2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 x14ac:dyDescent="0.25">
      <c r="A109" s="23"/>
      <c r="B109" s="15"/>
      <c r="C109" s="11"/>
      <c r="D109" s="7" t="s">
        <v>31</v>
      </c>
      <c r="E109" s="58" t="s">
        <v>71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 x14ac:dyDescent="0.2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 x14ac:dyDescent="0.2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 x14ac:dyDescent="0.25">
      <c r="A113" s="28">
        <f>A77</f>
        <v>1</v>
      </c>
      <c r="B113" s="29">
        <v>6</v>
      </c>
      <c r="C113" s="100" t="s">
        <v>4</v>
      </c>
      <c r="D113" s="101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7">
        <f>SUM(L112)</f>
        <v>71.710000000000008</v>
      </c>
    </row>
    <row r="114" spans="1:12" ht="15" x14ac:dyDescent="0.25">
      <c r="A114" s="20">
        <v>2</v>
      </c>
      <c r="B114" s="21">
        <v>7</v>
      </c>
      <c r="C114" s="22" t="s">
        <v>20</v>
      </c>
      <c r="D114" s="5" t="s">
        <v>21</v>
      </c>
      <c r="E114" s="58" t="s">
        <v>72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 x14ac:dyDescent="0.25">
      <c r="A115" s="23"/>
      <c r="B115" s="15"/>
      <c r="C115" s="11"/>
      <c r="D115" s="7" t="s">
        <v>23</v>
      </c>
      <c r="E115" s="50" t="s">
        <v>73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 x14ac:dyDescent="0.2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 x14ac:dyDescent="0.2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 x14ac:dyDescent="0.2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 x14ac:dyDescent="0.2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0">
        <v>17.850000000000001</v>
      </c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1">
        <f>SUM(L114:L119)</f>
        <v>71.710000000000008</v>
      </c>
    </row>
    <row r="121" spans="1:12" ht="15" x14ac:dyDescent="0.2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 x14ac:dyDescent="0.2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 x14ac:dyDescent="0.25">
      <c r="A124" s="23"/>
      <c r="B124" s="15"/>
      <c r="C124" s="11"/>
      <c r="D124" s="7" t="s">
        <v>29</v>
      </c>
      <c r="E124" s="60" t="s">
        <v>74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 x14ac:dyDescent="0.2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 x14ac:dyDescent="0.25">
      <c r="A126" s="23"/>
      <c r="B126" s="15"/>
      <c r="C126" s="11"/>
      <c r="D126" s="7" t="s">
        <v>31</v>
      </c>
      <c r="E126" s="58" t="s">
        <v>71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 x14ac:dyDescent="0.2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 x14ac:dyDescent="0.2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 x14ac:dyDescent="0.2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 x14ac:dyDescent="0.25">
      <c r="A131" s="28">
        <f>A114</f>
        <v>2</v>
      </c>
      <c r="B131" s="29">
        <v>7</v>
      </c>
      <c r="C131" s="100" t="s">
        <v>4</v>
      </c>
      <c r="D131" s="101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 x14ac:dyDescent="0.25">
      <c r="A132" s="14">
        <v>2</v>
      </c>
      <c r="B132" s="15">
        <v>8</v>
      </c>
      <c r="C132" s="22" t="s">
        <v>20</v>
      </c>
      <c r="D132" s="5" t="s">
        <v>21</v>
      </c>
      <c r="E132" s="60" t="s">
        <v>75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 x14ac:dyDescent="0.2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 x14ac:dyDescent="0.2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 x14ac:dyDescent="0.2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 x14ac:dyDescent="0.25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 x14ac:dyDescent="0.2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 x14ac:dyDescent="0.2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 x14ac:dyDescent="0.2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 x14ac:dyDescent="0.25">
      <c r="A142" s="14"/>
      <c r="B142" s="15"/>
      <c r="C142" s="11"/>
      <c r="D142" s="7" t="s">
        <v>28</v>
      </c>
      <c r="E142" s="58" t="s">
        <v>70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 x14ac:dyDescent="0.2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 x14ac:dyDescent="0.2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 x14ac:dyDescent="0.2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 x14ac:dyDescent="0.2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 x14ac:dyDescent="0.2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 x14ac:dyDescent="0.2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 x14ac:dyDescent="0.25">
      <c r="A150" s="32">
        <f>A132</f>
        <v>2</v>
      </c>
      <c r="B150" s="32">
        <v>8</v>
      </c>
      <c r="C150" s="100" t="s">
        <v>4</v>
      </c>
      <c r="D150" s="101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 x14ac:dyDescent="0.25">
      <c r="A152" s="23"/>
      <c r="B152" s="15"/>
      <c r="C152" s="11"/>
      <c r="D152" s="6"/>
      <c r="E152" s="47" t="s">
        <v>76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 x14ac:dyDescent="0.2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 x14ac:dyDescent="0.2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 x14ac:dyDescent="0.2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 x14ac:dyDescent="0.2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 x14ac:dyDescent="0.2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 x14ac:dyDescent="0.2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27</v>
      </c>
      <c r="E160" s="58" t="s">
        <v>77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 x14ac:dyDescent="0.25">
      <c r="A161" s="23"/>
      <c r="B161" s="15"/>
      <c r="C161" s="11"/>
      <c r="D161" s="7" t="s">
        <v>28</v>
      </c>
      <c r="E161" s="58" t="s">
        <v>78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 x14ac:dyDescent="0.2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 x14ac:dyDescent="0.2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 x14ac:dyDescent="0.2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 x14ac:dyDescent="0.2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 x14ac:dyDescent="0.2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 x14ac:dyDescent="0.25">
      <c r="A168" s="28">
        <f>A151</f>
        <v>2</v>
      </c>
      <c r="B168" s="29">
        <v>9</v>
      </c>
      <c r="C168" s="100" t="s">
        <v>4</v>
      </c>
      <c r="D168" s="101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50" t="s">
        <v>72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 x14ac:dyDescent="0.2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2">
        <v>6.3443999999999994</v>
      </c>
    </row>
    <row r="171" spans="1:12" ht="15" x14ac:dyDescent="0.2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 x14ac:dyDescent="0.2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 x14ac:dyDescent="0.2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 x14ac:dyDescent="0.2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 x14ac:dyDescent="0.25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 x14ac:dyDescent="0.2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60" t="s">
        <v>79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 x14ac:dyDescent="0.25">
      <c r="A178" s="23"/>
      <c r="B178" s="15"/>
      <c r="C178" s="11"/>
      <c r="D178" s="7" t="s">
        <v>28</v>
      </c>
      <c r="E178" s="60" t="s">
        <v>80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2">
        <v>21.748999999999999</v>
      </c>
    </row>
    <row r="179" spans="1:12" ht="15" x14ac:dyDescent="0.2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 x14ac:dyDescent="0.2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 x14ac:dyDescent="0.2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 x14ac:dyDescent="0.2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 x14ac:dyDescent="0.25">
      <c r="A185" s="28">
        <f>A169</f>
        <v>2</v>
      </c>
      <c r="B185" s="29">
        <v>10</v>
      </c>
      <c r="C185" s="100" t="s">
        <v>4</v>
      </c>
      <c r="D185" s="101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5" x14ac:dyDescent="0.25">
      <c r="A186" s="20">
        <v>2</v>
      </c>
      <c r="B186" s="21">
        <v>11</v>
      </c>
      <c r="C186" s="22" t="s">
        <v>20</v>
      </c>
      <c r="D186" s="5" t="s">
        <v>21</v>
      </c>
      <c r="E186" s="72" t="s">
        <v>72</v>
      </c>
      <c r="F186" s="48">
        <v>225</v>
      </c>
      <c r="G186" s="48">
        <v>25.95</v>
      </c>
      <c r="H186" s="48">
        <v>23.76</v>
      </c>
      <c r="I186" s="48">
        <v>26.55</v>
      </c>
      <c r="J186" s="48">
        <v>425.18</v>
      </c>
      <c r="K186" s="74">
        <v>4</v>
      </c>
      <c r="L186" s="77">
        <v>21.38</v>
      </c>
    </row>
    <row r="187" spans="1:12" ht="15" x14ac:dyDescent="0.25">
      <c r="A187" s="23"/>
      <c r="B187" s="15"/>
      <c r="C187" s="11"/>
      <c r="D187" s="7" t="s">
        <v>24</v>
      </c>
      <c r="E187" s="50" t="s">
        <v>46</v>
      </c>
      <c r="F187" s="63">
        <v>100</v>
      </c>
      <c r="G187" s="63">
        <v>0.55000000000000004</v>
      </c>
      <c r="H187" s="63">
        <v>0.55000000000000004</v>
      </c>
      <c r="I187" s="63">
        <v>13.64</v>
      </c>
      <c r="J187" s="63">
        <v>40.92</v>
      </c>
      <c r="K187" s="64">
        <v>50</v>
      </c>
      <c r="L187" s="92">
        <v>9</v>
      </c>
    </row>
    <row r="188" spans="1:12" ht="15" x14ac:dyDescent="0.25">
      <c r="A188" s="23"/>
      <c r="B188" s="15"/>
      <c r="C188" s="11"/>
      <c r="D188" s="7" t="s">
        <v>23</v>
      </c>
      <c r="E188" s="50" t="s">
        <v>43</v>
      </c>
      <c r="F188" s="49">
        <v>40</v>
      </c>
      <c r="G188" s="49">
        <v>3.92</v>
      </c>
      <c r="H188" s="49">
        <v>0.48</v>
      </c>
      <c r="I188" s="49">
        <v>19.88</v>
      </c>
      <c r="J188" s="49">
        <v>152.32</v>
      </c>
      <c r="K188" s="64"/>
      <c r="L188" s="77">
        <v>2.3199999999999998</v>
      </c>
    </row>
    <row r="189" spans="1:12" ht="15" x14ac:dyDescent="0.25">
      <c r="A189" s="23"/>
      <c r="B189" s="15"/>
      <c r="C189" s="11"/>
      <c r="D189" s="7"/>
      <c r="E189" s="50" t="s">
        <v>40</v>
      </c>
      <c r="F189" s="49">
        <v>40</v>
      </c>
      <c r="G189" s="49">
        <v>5.08</v>
      </c>
      <c r="H189" s="49">
        <v>4.5999999999999996</v>
      </c>
      <c r="I189" s="49">
        <v>0.28000000000000003</v>
      </c>
      <c r="J189" s="49">
        <v>63</v>
      </c>
      <c r="K189" s="64">
        <v>8</v>
      </c>
      <c r="L189" s="77">
        <v>8.01</v>
      </c>
    </row>
    <row r="190" spans="1:12" ht="15" x14ac:dyDescent="0.25">
      <c r="A190" s="23"/>
      <c r="B190" s="15"/>
      <c r="C190" s="11"/>
      <c r="D190" s="7" t="s">
        <v>30</v>
      </c>
      <c r="E190" s="60" t="s">
        <v>52</v>
      </c>
      <c r="F190" s="49">
        <v>200</v>
      </c>
      <c r="G190" s="49">
        <v>1.06</v>
      </c>
      <c r="H190" s="49">
        <v>0</v>
      </c>
      <c r="I190" s="49">
        <v>12.83</v>
      </c>
      <c r="J190" s="49">
        <v>85.11</v>
      </c>
      <c r="K190" s="64">
        <v>49</v>
      </c>
      <c r="L190" s="77">
        <v>17</v>
      </c>
    </row>
    <row r="191" spans="1:12" ht="15" x14ac:dyDescent="0.25">
      <c r="A191" s="23"/>
      <c r="B191" s="15"/>
      <c r="C191" s="11"/>
      <c r="D191" s="6"/>
      <c r="E191" s="50" t="s">
        <v>53</v>
      </c>
      <c r="F191" s="63">
        <v>33.33</v>
      </c>
      <c r="G191" s="63">
        <v>0.1</v>
      </c>
      <c r="H191" s="63">
        <v>0.38</v>
      </c>
      <c r="I191" s="63">
        <v>6.01</v>
      </c>
      <c r="J191" s="63">
        <v>8.4</v>
      </c>
      <c r="K191" s="64"/>
      <c r="L191" s="77">
        <v>14</v>
      </c>
    </row>
    <row r="192" spans="1:12" ht="15" x14ac:dyDescent="0.25">
      <c r="A192" s="24"/>
      <c r="B192" s="17"/>
      <c r="C192" s="8"/>
      <c r="D192" s="18" t="s">
        <v>32</v>
      </c>
      <c r="E192" s="9"/>
      <c r="F192" s="82">
        <f>SUM(F186:F191)</f>
        <v>638.33000000000004</v>
      </c>
      <c r="G192" s="82">
        <f>SUM(G186:G191)</f>
        <v>36.660000000000004</v>
      </c>
      <c r="H192" s="82">
        <f>SUM(H186:H191)</f>
        <v>29.77</v>
      </c>
      <c r="I192" s="82">
        <f>SUM(I186:I191)</f>
        <v>79.19</v>
      </c>
      <c r="J192" s="82">
        <f>SUM(J186:J191)</f>
        <v>774.93000000000006</v>
      </c>
      <c r="K192" s="25"/>
      <c r="L192" s="19"/>
    </row>
    <row r="193" spans="1:12" ht="15" x14ac:dyDescent="0.25">
      <c r="A193" s="26">
        <f>A186</f>
        <v>2</v>
      </c>
      <c r="B193" s="13">
        <v>11</v>
      </c>
      <c r="C193" s="10" t="s">
        <v>25</v>
      </c>
      <c r="D193" s="7" t="s">
        <v>26</v>
      </c>
      <c r="E193" s="39"/>
      <c r="F193" s="40"/>
      <c r="G193" s="40"/>
      <c r="H193" s="40"/>
      <c r="I193" s="40"/>
      <c r="J193" s="40"/>
      <c r="K193" s="41"/>
      <c r="L193" s="93">
        <f>SUM(L186:L192)</f>
        <v>71.709999999999994</v>
      </c>
    </row>
    <row r="194" spans="1:12" ht="15" x14ac:dyDescent="0.25">
      <c r="A194" s="23"/>
      <c r="B194" s="15"/>
      <c r="C194" s="11"/>
      <c r="D194" s="7" t="s">
        <v>27</v>
      </c>
      <c r="E194" s="58" t="s">
        <v>81</v>
      </c>
      <c r="F194" s="48">
        <v>200</v>
      </c>
      <c r="G194" s="48">
        <v>2.91</v>
      </c>
      <c r="H194" s="48">
        <v>2.29</v>
      </c>
      <c r="I194" s="48">
        <v>21.02</v>
      </c>
      <c r="J194" s="48">
        <v>116.39</v>
      </c>
      <c r="K194" s="64">
        <v>33</v>
      </c>
      <c r="L194" s="77">
        <v>3.86</v>
      </c>
    </row>
    <row r="195" spans="1:12" ht="15" x14ac:dyDescent="0.25">
      <c r="A195" s="23"/>
      <c r="B195" s="15"/>
      <c r="C195" s="11"/>
      <c r="D195" s="7" t="s">
        <v>28</v>
      </c>
      <c r="E195" s="58" t="s">
        <v>50</v>
      </c>
      <c r="F195" s="48">
        <v>125</v>
      </c>
      <c r="G195" s="48">
        <v>5.52</v>
      </c>
      <c r="H195" s="48">
        <v>4.5199999999999996</v>
      </c>
      <c r="I195" s="48">
        <v>26.45</v>
      </c>
      <c r="J195" s="48">
        <v>132.5</v>
      </c>
      <c r="K195" s="64">
        <v>10</v>
      </c>
      <c r="L195" s="92">
        <v>5.63</v>
      </c>
    </row>
    <row r="196" spans="1:12" ht="15" x14ac:dyDescent="0.25">
      <c r="A196" s="23"/>
      <c r="B196" s="15"/>
      <c r="C196" s="11"/>
      <c r="D196" s="7" t="s">
        <v>29</v>
      </c>
      <c r="E196" s="58" t="s">
        <v>74</v>
      </c>
      <c r="F196" s="48">
        <v>45</v>
      </c>
      <c r="G196" s="48">
        <v>7</v>
      </c>
      <c r="H196" s="48">
        <v>6.55</v>
      </c>
      <c r="I196" s="48">
        <v>7.07</v>
      </c>
      <c r="J196" s="48">
        <v>102.94</v>
      </c>
      <c r="K196" s="64">
        <v>2</v>
      </c>
      <c r="L196" s="40">
        <v>33</v>
      </c>
    </row>
    <row r="197" spans="1:12" ht="15" x14ac:dyDescent="0.25">
      <c r="A197" s="23"/>
      <c r="B197" s="15"/>
      <c r="C197" s="11"/>
      <c r="D197" s="7" t="s">
        <v>30</v>
      </c>
      <c r="E197" s="60" t="s">
        <v>52</v>
      </c>
      <c r="F197" s="48">
        <v>200</v>
      </c>
      <c r="G197" s="48">
        <v>1.06</v>
      </c>
      <c r="H197" s="48">
        <v>0</v>
      </c>
      <c r="I197" s="48">
        <v>12.83</v>
      </c>
      <c r="J197" s="48">
        <v>85.11</v>
      </c>
      <c r="K197" s="64">
        <v>49</v>
      </c>
      <c r="L197" s="77">
        <v>17</v>
      </c>
    </row>
    <row r="198" spans="1:12" ht="15" x14ac:dyDescent="0.25">
      <c r="A198" s="23"/>
      <c r="B198" s="15"/>
      <c r="C198" s="11"/>
      <c r="D198" s="7" t="s">
        <v>31</v>
      </c>
      <c r="E198" s="58" t="s">
        <v>43</v>
      </c>
      <c r="F198" s="49">
        <v>40</v>
      </c>
      <c r="G198" s="49">
        <v>3.92</v>
      </c>
      <c r="H198" s="49">
        <v>0.48</v>
      </c>
      <c r="I198" s="49">
        <v>19.88</v>
      </c>
      <c r="J198" s="49">
        <v>152.32</v>
      </c>
      <c r="K198" s="64"/>
      <c r="L198" s="77">
        <v>2.3199999999999998</v>
      </c>
    </row>
    <row r="199" spans="1:12" ht="15" x14ac:dyDescent="0.25">
      <c r="A199" s="23"/>
      <c r="B199" s="15"/>
      <c r="C199" s="11"/>
      <c r="D199" s="7"/>
      <c r="E199" s="58" t="s">
        <v>46</v>
      </c>
      <c r="F199" s="70">
        <v>110</v>
      </c>
      <c r="G199" s="71">
        <v>0.59</v>
      </c>
      <c r="H199" s="71">
        <v>0.59</v>
      </c>
      <c r="I199" s="71">
        <v>14.44</v>
      </c>
      <c r="J199" s="71">
        <v>43.3</v>
      </c>
      <c r="K199" s="64">
        <v>50</v>
      </c>
      <c r="L199" s="77">
        <v>9.9</v>
      </c>
    </row>
    <row r="200" spans="1:12" ht="15" x14ac:dyDescent="0.25">
      <c r="A200" s="23"/>
      <c r="B200" s="15"/>
      <c r="C200" s="11"/>
      <c r="D200" s="6"/>
      <c r="E200" s="60"/>
      <c r="F200" s="63"/>
      <c r="G200" s="63"/>
      <c r="H200" s="63"/>
      <c r="I200" s="63"/>
      <c r="J200" s="63"/>
      <c r="K200" s="41"/>
      <c r="L200" s="77"/>
    </row>
    <row r="201" spans="1:12" ht="15" x14ac:dyDescent="0.25">
      <c r="A201" s="24"/>
      <c r="B201" s="17"/>
      <c r="C201" s="8"/>
      <c r="D201" s="18" t="s">
        <v>32</v>
      </c>
      <c r="E201" s="9"/>
      <c r="F201" s="82">
        <f>SUM(F194:F200)</f>
        <v>720</v>
      </c>
      <c r="G201" s="82">
        <f>SUM(G194:G200)</f>
        <v>20.999999999999996</v>
      </c>
      <c r="H201" s="82">
        <f>SUM(H194:H200)</f>
        <v>14.43</v>
      </c>
      <c r="I201" s="82">
        <f>SUM(I194:I200)</f>
        <v>101.69</v>
      </c>
      <c r="J201" s="82">
        <f>SUM(J194:J200)</f>
        <v>632.55999999999995</v>
      </c>
      <c r="K201" s="25"/>
      <c r="L201" s="94">
        <f>SUM(L194:L200)</f>
        <v>71.710000000000008</v>
      </c>
    </row>
    <row r="202" spans="1:12" ht="15.75" thickBot="1" x14ac:dyDescent="0.25">
      <c r="A202" s="28">
        <f>A186</f>
        <v>2</v>
      </c>
      <c r="B202" s="29">
        <v>11</v>
      </c>
      <c r="C202" s="100" t="s">
        <v>4</v>
      </c>
      <c r="D202" s="101"/>
      <c r="E202" s="30"/>
      <c r="F202" s="96">
        <f>SUM(F201,F192)</f>
        <v>1358.33</v>
      </c>
      <c r="G202" s="96">
        <f>SUM(G201,G192)</f>
        <v>57.66</v>
      </c>
      <c r="H202" s="96">
        <f>SUM(H201,H192)</f>
        <v>44.2</v>
      </c>
      <c r="I202" s="96">
        <f>SUM(I201,I192)</f>
        <v>180.88</v>
      </c>
      <c r="J202" s="96">
        <f>SUM(J201,J192)</f>
        <v>1407.49</v>
      </c>
      <c r="K202" s="31"/>
      <c r="L202" s="98">
        <f>SUM(L201,L193)</f>
        <v>143.42000000000002</v>
      </c>
    </row>
    <row r="203" spans="1:12" ht="15" x14ac:dyDescent="0.25">
      <c r="A203" s="20">
        <v>2</v>
      </c>
      <c r="B203" s="21">
        <v>12</v>
      </c>
      <c r="C203" s="22" t="s">
        <v>20</v>
      </c>
      <c r="D203" s="5" t="s">
        <v>21</v>
      </c>
      <c r="E203" s="58"/>
      <c r="F203" s="48"/>
      <c r="G203" s="48"/>
      <c r="H203" s="48"/>
      <c r="I203" s="48"/>
      <c r="J203" s="48"/>
      <c r="K203" s="74"/>
      <c r="L203" s="77"/>
    </row>
    <row r="204" spans="1:12" ht="15" x14ac:dyDescent="0.25">
      <c r="A204" s="23"/>
      <c r="B204" s="15"/>
      <c r="C204" s="11"/>
      <c r="D204" s="6"/>
      <c r="E204" s="58"/>
      <c r="F204" s="49"/>
      <c r="G204" s="49"/>
      <c r="H204" s="49"/>
      <c r="I204" s="49"/>
      <c r="J204" s="49"/>
      <c r="K204" s="74"/>
      <c r="L204" s="92"/>
    </row>
    <row r="205" spans="1:12" ht="15" x14ac:dyDescent="0.25">
      <c r="A205" s="23"/>
      <c r="B205" s="15"/>
      <c r="C205" s="11"/>
      <c r="D205" s="7" t="s">
        <v>30</v>
      </c>
      <c r="E205" s="58"/>
      <c r="F205" s="48"/>
      <c r="G205" s="48"/>
      <c r="H205" s="48"/>
      <c r="I205" s="48"/>
      <c r="J205" s="48"/>
      <c r="K205" s="64"/>
      <c r="L205" s="77"/>
    </row>
    <row r="206" spans="1:12" ht="15" x14ac:dyDescent="0.25">
      <c r="A206" s="23"/>
      <c r="B206" s="15"/>
      <c r="C206" s="11"/>
      <c r="D206" s="7" t="s">
        <v>23</v>
      </c>
      <c r="E206" s="50"/>
      <c r="F206" s="49"/>
      <c r="G206" s="49"/>
      <c r="H206" s="49"/>
      <c r="I206" s="49"/>
      <c r="J206" s="49"/>
      <c r="K206" s="64"/>
      <c r="L206" s="77"/>
    </row>
    <row r="207" spans="1:12" ht="15" x14ac:dyDescent="0.25">
      <c r="A207" s="23"/>
      <c r="B207" s="15"/>
      <c r="C207" s="11"/>
      <c r="D207" s="7"/>
      <c r="E207" s="58"/>
      <c r="F207" s="49"/>
      <c r="G207" s="49"/>
      <c r="H207" s="49"/>
      <c r="I207" s="49"/>
      <c r="J207" s="49"/>
      <c r="K207" s="64"/>
      <c r="L207" s="77"/>
    </row>
    <row r="208" spans="1:12" ht="15" x14ac:dyDescent="0.25">
      <c r="A208" s="23"/>
      <c r="B208" s="15"/>
      <c r="C208" s="11"/>
      <c r="D208" s="7"/>
      <c r="E208" s="58"/>
      <c r="F208" s="49"/>
      <c r="G208" s="49"/>
      <c r="H208" s="49"/>
      <c r="I208" s="49"/>
      <c r="J208" s="49"/>
      <c r="K208" s="64"/>
      <c r="L208" s="77"/>
    </row>
    <row r="209" spans="1:12" ht="15" x14ac:dyDescent="0.25">
      <c r="A209" s="23"/>
      <c r="B209" s="15"/>
      <c r="C209" s="11"/>
      <c r="D209" s="7" t="s">
        <v>24</v>
      </c>
      <c r="E209" s="58"/>
      <c r="F209" s="58"/>
      <c r="G209" s="58"/>
      <c r="H209" s="58"/>
      <c r="I209" s="58"/>
      <c r="J209" s="58"/>
      <c r="K209" s="64"/>
      <c r="L209" s="77"/>
    </row>
    <row r="210" spans="1:12" ht="15" x14ac:dyDescent="0.25">
      <c r="A210" s="24"/>
      <c r="B210" s="17"/>
      <c r="C210" s="8"/>
      <c r="D210" s="18" t="s">
        <v>32</v>
      </c>
      <c r="E210" s="9"/>
      <c r="F210" s="19"/>
      <c r="G210" s="19"/>
      <c r="H210" s="19"/>
      <c r="I210" s="19"/>
      <c r="J210" s="19"/>
      <c r="K210" s="25"/>
      <c r="L210" s="19"/>
    </row>
    <row r="211" spans="1:12" ht="15" x14ac:dyDescent="0.25">
      <c r="A211" s="26">
        <f>A203</f>
        <v>2</v>
      </c>
      <c r="B211" s="13">
        <v>12</v>
      </c>
      <c r="C211" s="10" t="s">
        <v>25</v>
      </c>
      <c r="D211" s="7" t="s">
        <v>26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7" t="s">
        <v>27</v>
      </c>
      <c r="E212" s="60" t="s">
        <v>83</v>
      </c>
      <c r="F212" s="61">
        <v>250</v>
      </c>
      <c r="G212" s="73">
        <v>2</v>
      </c>
      <c r="H212" s="73">
        <v>5</v>
      </c>
      <c r="I212" s="73">
        <v>11</v>
      </c>
      <c r="J212" s="73">
        <v>100</v>
      </c>
      <c r="K212" s="64">
        <v>54</v>
      </c>
      <c r="L212" s="77">
        <v>4.17</v>
      </c>
    </row>
    <row r="213" spans="1:12" ht="15" x14ac:dyDescent="0.25">
      <c r="A213" s="23"/>
      <c r="B213" s="15"/>
      <c r="C213" s="11"/>
      <c r="D213" s="7" t="s">
        <v>28</v>
      </c>
      <c r="E213" s="60" t="s">
        <v>72</v>
      </c>
      <c r="F213" s="48">
        <v>225</v>
      </c>
      <c r="G213" s="48">
        <v>25.95</v>
      </c>
      <c r="H213" s="48">
        <v>23.76</v>
      </c>
      <c r="I213" s="48">
        <v>26.55</v>
      </c>
      <c r="J213" s="48">
        <v>425.18</v>
      </c>
      <c r="K213" s="64">
        <v>4</v>
      </c>
      <c r="L213" s="92">
        <v>21.37</v>
      </c>
    </row>
    <row r="214" spans="1:12" ht="15" x14ac:dyDescent="0.25">
      <c r="A214" s="23"/>
      <c r="B214" s="15"/>
      <c r="C214" s="11"/>
      <c r="D214" s="7" t="s">
        <v>29</v>
      </c>
      <c r="E214" s="60" t="s">
        <v>46</v>
      </c>
      <c r="F214" s="63">
        <v>100</v>
      </c>
      <c r="G214" s="63">
        <v>0.55000000000000004</v>
      </c>
      <c r="H214" s="63">
        <v>0.55000000000000004</v>
      </c>
      <c r="I214" s="63">
        <v>13.64</v>
      </c>
      <c r="J214" s="63">
        <v>40.92</v>
      </c>
      <c r="K214" s="74">
        <v>50</v>
      </c>
      <c r="L214" s="40">
        <v>9</v>
      </c>
    </row>
    <row r="215" spans="1:12" ht="15" x14ac:dyDescent="0.25">
      <c r="A215" s="23"/>
      <c r="B215" s="15"/>
      <c r="C215" s="11"/>
      <c r="D215" s="7" t="s">
        <v>30</v>
      </c>
      <c r="E215" s="60" t="s">
        <v>82</v>
      </c>
      <c r="F215" s="48">
        <v>200</v>
      </c>
      <c r="G215" s="52">
        <v>1.06</v>
      </c>
      <c r="H215" s="52">
        <v>0</v>
      </c>
      <c r="I215" s="52">
        <v>12.83</v>
      </c>
      <c r="J215" s="52">
        <v>85.11</v>
      </c>
      <c r="K215" s="74">
        <v>49</v>
      </c>
      <c r="L215" s="77">
        <v>17</v>
      </c>
    </row>
    <row r="216" spans="1:12" ht="15" x14ac:dyDescent="0.25">
      <c r="A216" s="23"/>
      <c r="B216" s="15"/>
      <c r="C216" s="11"/>
      <c r="D216" s="7" t="s">
        <v>31</v>
      </c>
      <c r="E216" s="60" t="s">
        <v>43</v>
      </c>
      <c r="F216" s="49">
        <v>40</v>
      </c>
      <c r="G216" s="49">
        <v>3.92</v>
      </c>
      <c r="H216" s="49">
        <v>0.48</v>
      </c>
      <c r="I216" s="49">
        <v>19.88</v>
      </c>
      <c r="J216" s="49">
        <v>152.32</v>
      </c>
      <c r="K216" s="64"/>
      <c r="L216" s="77">
        <v>2.3199999999999998</v>
      </c>
    </row>
    <row r="217" spans="1:12" ht="15" x14ac:dyDescent="0.25">
      <c r="A217" s="23"/>
      <c r="B217" s="15"/>
      <c r="C217" s="11"/>
      <c r="D217" s="7"/>
      <c r="E217" s="60" t="s">
        <v>62</v>
      </c>
      <c r="F217" s="49">
        <v>35</v>
      </c>
      <c r="G217" s="49">
        <v>1.4</v>
      </c>
      <c r="H217" s="49">
        <v>6.65</v>
      </c>
      <c r="I217" s="49">
        <v>19.95</v>
      </c>
      <c r="J217" s="49">
        <v>147</v>
      </c>
      <c r="K217" s="64"/>
      <c r="L217" s="77">
        <v>17.850000000000001</v>
      </c>
    </row>
    <row r="218" spans="1:12" ht="15" x14ac:dyDescent="0.25">
      <c r="A218" s="23"/>
      <c r="B218" s="15"/>
      <c r="C218" s="11"/>
      <c r="D218" s="6"/>
      <c r="E218" s="60"/>
      <c r="F218" s="63"/>
      <c r="G218" s="63"/>
      <c r="H218" s="63"/>
      <c r="I218" s="63"/>
      <c r="J218" s="63"/>
      <c r="K218" s="64"/>
      <c r="L218" s="77"/>
    </row>
    <row r="219" spans="1:12" ht="15" x14ac:dyDescent="0.25">
      <c r="A219" s="24"/>
      <c r="B219" s="17"/>
      <c r="C219" s="8"/>
      <c r="D219" s="18" t="s">
        <v>32</v>
      </c>
      <c r="E219" s="9"/>
      <c r="F219" s="82">
        <f>SUM(F212:F218)</f>
        <v>850</v>
      </c>
      <c r="G219" s="82">
        <f>SUM(G212:G218)</f>
        <v>34.879999999999995</v>
      </c>
      <c r="H219" s="82">
        <f>SUM(H212:H218)</f>
        <v>36.440000000000005</v>
      </c>
      <c r="I219" s="82">
        <f>SUM(I212:I218)</f>
        <v>103.85</v>
      </c>
      <c r="J219" s="82">
        <f>SUM(J212:J218)</f>
        <v>950.53</v>
      </c>
      <c r="K219" s="25"/>
      <c r="L219" s="94">
        <f>SUM(L212:L218)</f>
        <v>71.710000000000008</v>
      </c>
    </row>
    <row r="220" spans="1:12" ht="15.75" thickBot="1" x14ac:dyDescent="0.25">
      <c r="A220" s="28">
        <f>A203</f>
        <v>2</v>
      </c>
      <c r="B220" s="29">
        <v>12</v>
      </c>
      <c r="C220" s="100" t="s">
        <v>4</v>
      </c>
      <c r="D220" s="101"/>
      <c r="E220" s="30"/>
      <c r="F220" s="31">
        <f>F210+F219</f>
        <v>850</v>
      </c>
      <c r="G220" s="31">
        <f>G210+G219</f>
        <v>34.879999999999995</v>
      </c>
      <c r="H220" s="31">
        <f>H210+H219</f>
        <v>36.440000000000005</v>
      </c>
      <c r="I220" s="31">
        <f>I210+I219</f>
        <v>103.85</v>
      </c>
      <c r="J220" s="31">
        <f>J210+J219</f>
        <v>950.53</v>
      </c>
      <c r="K220" s="31"/>
      <c r="L220" s="31">
        <f>L210+L219</f>
        <v>71.710000000000008</v>
      </c>
    </row>
    <row r="221" spans="1:12" ht="13.5" thickBot="1" x14ac:dyDescent="0.25">
      <c r="A221" s="28">
        <v>2</v>
      </c>
      <c r="B221" s="27"/>
      <c r="C221" s="102" t="s">
        <v>5</v>
      </c>
      <c r="D221" s="102"/>
      <c r="E221" s="102"/>
      <c r="F221" s="95">
        <f>F24+F41+F59+F76+F95+F113+F131+F150+F168+F185+F202+F220</f>
        <v>15319.31</v>
      </c>
      <c r="G221" s="95">
        <f>G24+G41+G59+G76+G95+G113+G131+G150+G168+G185+G202+G220</f>
        <v>578.80000000000007</v>
      </c>
      <c r="H221" s="95">
        <f>H24+H41+H59+H76+H95+H113+H131+H150+H168+H185+H202+H220</f>
        <v>521.07000000000005</v>
      </c>
      <c r="I221" s="95">
        <f>I24+I41+I59+I76+I95+I113+I131+I150+I168+I185+I202+I220</f>
        <v>2260.3999999999996</v>
      </c>
      <c r="J221" s="95">
        <f>J24+J41+J59+J76+J95+J113+J131+J150+J168+J185+J202+J220</f>
        <v>16030.14</v>
      </c>
      <c r="K221" s="33"/>
      <c r="L221" s="99">
        <f>L24+L41+L59+L76+L95+L113+L131+L150+L168+L185+L202+L220</f>
        <v>1577.6200000000006</v>
      </c>
    </row>
  </sheetData>
  <mergeCells count="16">
    <mergeCell ref="C202:D202"/>
    <mergeCell ref="C220:D220"/>
    <mergeCell ref="C221:E221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11111</cp:lastModifiedBy>
  <dcterms:created xsi:type="dcterms:W3CDTF">2022-05-16T14:23:56Z</dcterms:created>
  <dcterms:modified xsi:type="dcterms:W3CDTF">2023-10-13T10:29:58Z</dcterms:modified>
</cp:coreProperties>
</file>